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75" windowWidth="27795" windowHeight="1204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Sheet1!$8:$10</definedName>
  </definedNames>
  <calcPr calcId="125725"/>
</workbook>
</file>

<file path=xl/calcChain.xml><?xml version="1.0" encoding="utf-8"?>
<calcChain xmlns="http://schemas.openxmlformats.org/spreadsheetml/2006/main">
  <c r="F26" i="1"/>
  <c r="E26"/>
  <c r="F10"/>
  <c r="E10"/>
  <c r="F12"/>
  <c r="E12"/>
  <c r="F13"/>
  <c r="E13"/>
  <c r="F20"/>
  <c r="E20"/>
  <c r="F6"/>
  <c r="E6"/>
  <c r="F19"/>
  <c r="E19"/>
  <c r="F23"/>
  <c r="E23"/>
  <c r="F28"/>
  <c r="E28"/>
  <c r="F8"/>
  <c r="E8"/>
  <c r="F14"/>
  <c r="E14"/>
  <c r="F4"/>
  <c r="E4"/>
  <c r="F15"/>
  <c r="E15"/>
  <c r="F21"/>
  <c r="E21"/>
  <c r="F24"/>
  <c r="E24"/>
  <c r="F7"/>
  <c r="E7"/>
  <c r="F5"/>
  <c r="E5"/>
  <c r="F25"/>
  <c r="E25"/>
  <c r="F18"/>
  <c r="E18"/>
  <c r="F17"/>
  <c r="E17"/>
  <c r="F11"/>
  <c r="E11"/>
  <c r="F16"/>
  <c r="E16"/>
  <c r="F9"/>
  <c r="E9"/>
  <c r="F27"/>
  <c r="E27"/>
  <c r="F22"/>
  <c r="E22"/>
</calcChain>
</file>

<file path=xl/sharedStrings.xml><?xml version="1.0" encoding="utf-8"?>
<sst xmlns="http://schemas.openxmlformats.org/spreadsheetml/2006/main" count="83" uniqueCount="78">
  <si>
    <t>0301-医师(消化内科)</t>
  </si>
  <si>
    <t>202112250101</t>
  </si>
  <si>
    <t>林婕</t>
  </si>
  <si>
    <t>0702-物理师(肿瘤放疗科)</t>
  </si>
  <si>
    <t>202112250722</t>
  </si>
  <si>
    <t>何曼</t>
  </si>
  <si>
    <t>0903-医师2(全科医学科)</t>
  </si>
  <si>
    <t>202112250108</t>
  </si>
  <si>
    <t>苏林川</t>
  </si>
  <si>
    <t>1002-超声科医师(健康医学科)</t>
  </si>
  <si>
    <t>202112250113</t>
  </si>
  <si>
    <t>李珊珊</t>
  </si>
  <si>
    <t>1003-全科医师(健康医学科)</t>
  </si>
  <si>
    <t>202112250123</t>
  </si>
  <si>
    <t>林正梅</t>
  </si>
  <si>
    <t>1104-治疗师(康复医学科)</t>
  </si>
  <si>
    <t>202112250404</t>
  </si>
  <si>
    <t>曾慧子</t>
  </si>
  <si>
    <t>202112250412</t>
  </si>
  <si>
    <t>詹晓萱</t>
  </si>
  <si>
    <t>1401-中医内科医师(中医科)</t>
  </si>
  <si>
    <t>202112250508</t>
  </si>
  <si>
    <t>陈泽欣</t>
  </si>
  <si>
    <t>202112250510</t>
  </si>
  <si>
    <t>姚冰函</t>
  </si>
  <si>
    <t>1402-针灸推拿医师(中医科)</t>
  </si>
  <si>
    <t>202112250517</t>
  </si>
  <si>
    <t>杨春草</t>
  </si>
  <si>
    <t>1601-医师(血管外科)</t>
  </si>
  <si>
    <t>202112250130</t>
  </si>
  <si>
    <t>林明冠</t>
  </si>
  <si>
    <t>1703-医师2(胃肠外科)</t>
  </si>
  <si>
    <t>202112250203</t>
  </si>
  <si>
    <t>林佳成</t>
  </si>
  <si>
    <t>1903-医师3(骨科医学中心)</t>
  </si>
  <si>
    <t>202112250209</t>
  </si>
  <si>
    <t>陈鹏程</t>
  </si>
  <si>
    <t>2002-医师(肛肠病科)</t>
  </si>
  <si>
    <t>202112250214</t>
  </si>
  <si>
    <t>郭教攀</t>
  </si>
  <si>
    <t>2401-医师(眼科)</t>
  </si>
  <si>
    <t>202112250226</t>
  </si>
  <si>
    <t>郭梦颖</t>
  </si>
  <si>
    <t>3201-科研药师(药学部)</t>
  </si>
  <si>
    <t>202112250827</t>
  </si>
  <si>
    <t>石欣怡</t>
  </si>
  <si>
    <t>3401-检验师(中心实验室)</t>
  </si>
  <si>
    <t>202112250601</t>
  </si>
  <si>
    <t>羊浩亮</t>
  </si>
  <si>
    <t>3402-实验技术员(中心实验室)</t>
  </si>
  <si>
    <t>202112250709</t>
  </si>
  <si>
    <t>林凡凯</t>
  </si>
  <si>
    <t>3601-医师(功能科)</t>
  </si>
  <si>
    <t>202112250310</t>
  </si>
  <si>
    <t>曹艳华</t>
  </si>
  <si>
    <t>202112250301</t>
  </si>
  <si>
    <t>潘红宇</t>
  </si>
  <si>
    <t>3901-技师(导管室)</t>
  </si>
  <si>
    <t>202112250728</t>
  </si>
  <si>
    <t>李祖晖</t>
  </si>
  <si>
    <t>202112250729</t>
  </si>
  <si>
    <t>何关辉</t>
  </si>
  <si>
    <t>4001-中医医师(海港社区)</t>
  </si>
  <si>
    <t>202112250521</t>
  </si>
  <si>
    <t>钟江莹</t>
  </si>
  <si>
    <t>202112250522</t>
  </si>
  <si>
    <t>曾德升</t>
  </si>
  <si>
    <t>4101-会计(财务处)</t>
  </si>
  <si>
    <t>202112250820</t>
  </si>
  <si>
    <t>宁兆媛</t>
  </si>
  <si>
    <t>性别</t>
  </si>
  <si>
    <t>出生年月</t>
  </si>
  <si>
    <t>序号</t>
    <phoneticPr fontId="2" type="noConversion"/>
  </si>
  <si>
    <t>报考岗位</t>
    <phoneticPr fontId="2" type="noConversion"/>
  </si>
  <si>
    <t>准考证号</t>
    <phoneticPr fontId="2" type="noConversion"/>
  </si>
  <si>
    <t>姓名</t>
    <phoneticPr fontId="2" type="noConversion"/>
  </si>
  <si>
    <t>2021年海南自由贸易港招才引智活动                                     海口市人民医院招聘编制外专业技术人员进入体检人员名册</t>
    <phoneticPr fontId="2" type="noConversion"/>
  </si>
  <si>
    <t>附件3：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</si>
</sst>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7" fillId="0" borderId="0" xfId="0" applyFont="1">
      <alignment vertical="center"/>
    </xf>
    <xf numFmtId="0" fontId="3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"/>
  <sheetViews>
    <sheetView tabSelected="1" workbookViewId="0">
      <selection activeCell="N16" sqref="N16"/>
    </sheetView>
  </sheetViews>
  <sheetFormatPr defaultRowHeight="13.5"/>
  <cols>
    <col min="1" max="1" width="7.25" style="2" bestFit="1" customWidth="1"/>
    <col min="2" max="2" width="37.875" style="1" customWidth="1"/>
    <col min="3" max="3" width="18.125" style="3" customWidth="1"/>
    <col min="4" max="4" width="13.875" style="1" customWidth="1"/>
    <col min="5" max="5" width="9" customWidth="1"/>
    <col min="6" max="6" width="15.375" customWidth="1"/>
  </cols>
  <sheetData>
    <row r="1" spans="1:6" s="4" customFormat="1" ht="18" customHeight="1">
      <c r="A1" s="5" t="s">
        <v>77</v>
      </c>
      <c r="C1" s="5"/>
    </row>
    <row r="2" spans="1:6" s="4" customFormat="1" ht="52.5" customHeight="1">
      <c r="A2" s="18" t="s">
        <v>76</v>
      </c>
      <c r="B2" s="18"/>
      <c r="C2" s="18"/>
      <c r="D2" s="18"/>
      <c r="E2" s="18"/>
      <c r="F2" s="18"/>
    </row>
    <row r="3" spans="1:6" s="1" customFormat="1" ht="34.5" customHeight="1">
      <c r="A3" s="8" t="s">
        <v>72</v>
      </c>
      <c r="B3" s="9" t="s">
        <v>73</v>
      </c>
      <c r="C3" s="8" t="s">
        <v>74</v>
      </c>
      <c r="D3" s="9" t="s">
        <v>75</v>
      </c>
      <c r="E3" s="10" t="s">
        <v>70</v>
      </c>
      <c r="F3" s="10" t="s">
        <v>71</v>
      </c>
    </row>
    <row r="4" spans="1:6" s="11" customFormat="1" ht="24.95" customHeight="1">
      <c r="A4" s="12">
        <v>1</v>
      </c>
      <c r="B4" s="13" t="s">
        <v>0</v>
      </c>
      <c r="C4" s="14" t="s">
        <v>1</v>
      </c>
      <c r="D4" s="13" t="s">
        <v>2</v>
      </c>
      <c r="E4" s="15" t="str">
        <f>"女"</f>
        <v>女</v>
      </c>
      <c r="F4" s="15" t="str">
        <f>"1994-08-19"</f>
        <v>1994-08-19</v>
      </c>
    </row>
    <row r="5" spans="1:6" s="11" customFormat="1" ht="24.95" customHeight="1">
      <c r="A5" s="12">
        <v>2</v>
      </c>
      <c r="B5" s="13" t="s">
        <v>3</v>
      </c>
      <c r="C5" s="14" t="s">
        <v>4</v>
      </c>
      <c r="D5" s="13" t="s">
        <v>5</v>
      </c>
      <c r="E5" s="15" t="str">
        <f>"女"</f>
        <v>女</v>
      </c>
      <c r="F5" s="15" t="str">
        <f>"1997-05-15"</f>
        <v>1997-05-15</v>
      </c>
    </row>
    <row r="6" spans="1:6" s="16" customFormat="1" ht="24.95" customHeight="1">
      <c r="A6" s="12">
        <v>3</v>
      </c>
      <c r="B6" s="13" t="s">
        <v>6</v>
      </c>
      <c r="C6" s="14" t="s">
        <v>7</v>
      </c>
      <c r="D6" s="13" t="s">
        <v>8</v>
      </c>
      <c r="E6" s="6" t="str">
        <f>"女"</f>
        <v>女</v>
      </c>
      <c r="F6" s="7" t="str">
        <f>"1991-08-07"</f>
        <v>1991-08-07</v>
      </c>
    </row>
    <row r="7" spans="1:6" s="17" customFormat="1" ht="24.95" customHeight="1">
      <c r="A7" s="12">
        <v>4</v>
      </c>
      <c r="B7" s="13" t="s">
        <v>9</v>
      </c>
      <c r="C7" s="14" t="s">
        <v>10</v>
      </c>
      <c r="D7" s="13" t="s">
        <v>11</v>
      </c>
      <c r="E7" s="15" t="str">
        <f>"女"</f>
        <v>女</v>
      </c>
      <c r="F7" s="15" t="str">
        <f>"1989-10-04"</f>
        <v>1989-10-04</v>
      </c>
    </row>
    <row r="8" spans="1:6" s="17" customFormat="1" ht="24.95" customHeight="1">
      <c r="A8" s="12">
        <v>5</v>
      </c>
      <c r="B8" s="13" t="s">
        <v>12</v>
      </c>
      <c r="C8" s="14" t="s">
        <v>13</v>
      </c>
      <c r="D8" s="13" t="s">
        <v>14</v>
      </c>
      <c r="E8" s="15" t="str">
        <f>"女"</f>
        <v>女</v>
      </c>
      <c r="F8" s="15" t="str">
        <f>"1989-08-20"</f>
        <v>1989-08-20</v>
      </c>
    </row>
    <row r="9" spans="1:6" s="11" customFormat="1" ht="24.95" customHeight="1">
      <c r="A9" s="12">
        <v>6</v>
      </c>
      <c r="B9" s="13" t="s">
        <v>15</v>
      </c>
      <c r="C9" s="14" t="s">
        <v>16</v>
      </c>
      <c r="D9" s="13" t="s">
        <v>17</v>
      </c>
      <c r="E9" s="15" t="str">
        <f>"女"</f>
        <v>女</v>
      </c>
      <c r="F9" s="15" t="str">
        <f>"1997-08-06"</f>
        <v>1997-08-06</v>
      </c>
    </row>
    <row r="10" spans="1:6" s="17" customFormat="1" ht="24.95" customHeight="1">
      <c r="A10" s="12">
        <v>7</v>
      </c>
      <c r="B10" s="13" t="s">
        <v>15</v>
      </c>
      <c r="C10" s="14" t="s">
        <v>18</v>
      </c>
      <c r="D10" s="13" t="s">
        <v>19</v>
      </c>
      <c r="E10" s="15" t="str">
        <f>"女"</f>
        <v>女</v>
      </c>
      <c r="F10" s="15" t="str">
        <f>"2000-07-24"</f>
        <v>2000-07-24</v>
      </c>
    </row>
    <row r="11" spans="1:6" s="11" customFormat="1" ht="24.95" customHeight="1">
      <c r="A11" s="12">
        <v>8</v>
      </c>
      <c r="B11" s="13" t="s">
        <v>20</v>
      </c>
      <c r="C11" s="14" t="s">
        <v>21</v>
      </c>
      <c r="D11" s="13" t="s">
        <v>22</v>
      </c>
      <c r="E11" s="15" t="str">
        <f>"女"</f>
        <v>女</v>
      </c>
      <c r="F11" s="15" t="str">
        <f>"1993-10-05"</f>
        <v>1993-10-05</v>
      </c>
    </row>
    <row r="12" spans="1:6" s="11" customFormat="1" ht="24.95" customHeight="1">
      <c r="A12" s="12">
        <v>9</v>
      </c>
      <c r="B12" s="13" t="s">
        <v>20</v>
      </c>
      <c r="C12" s="14" t="s">
        <v>23</v>
      </c>
      <c r="D12" s="13" t="s">
        <v>24</v>
      </c>
      <c r="E12" s="15" t="str">
        <f>"女"</f>
        <v>女</v>
      </c>
      <c r="F12" s="15" t="str">
        <f>"1995-01-08"</f>
        <v>1995-01-08</v>
      </c>
    </row>
    <row r="13" spans="1:6" s="11" customFormat="1" ht="24.95" customHeight="1">
      <c r="A13" s="12">
        <v>10</v>
      </c>
      <c r="B13" s="13" t="s">
        <v>25</v>
      </c>
      <c r="C13" s="14" t="s">
        <v>26</v>
      </c>
      <c r="D13" s="13" t="s">
        <v>27</v>
      </c>
      <c r="E13" s="15" t="str">
        <f>"女"</f>
        <v>女</v>
      </c>
      <c r="F13" s="15" t="str">
        <f>"1993-10-20"</f>
        <v>1993-10-20</v>
      </c>
    </row>
    <row r="14" spans="1:6" s="11" customFormat="1" ht="24.95" customHeight="1">
      <c r="A14" s="12">
        <v>11</v>
      </c>
      <c r="B14" s="13" t="s">
        <v>28</v>
      </c>
      <c r="C14" s="14" t="s">
        <v>29</v>
      </c>
      <c r="D14" s="13" t="s">
        <v>30</v>
      </c>
      <c r="E14" s="15" t="str">
        <f>"男"</f>
        <v>男</v>
      </c>
      <c r="F14" s="15" t="str">
        <f>"1986-03-27"</f>
        <v>1986-03-27</v>
      </c>
    </row>
    <row r="15" spans="1:6" s="11" customFormat="1" ht="24.95" customHeight="1">
      <c r="A15" s="12">
        <v>12</v>
      </c>
      <c r="B15" s="13" t="s">
        <v>31</v>
      </c>
      <c r="C15" s="14" t="s">
        <v>32</v>
      </c>
      <c r="D15" s="13" t="s">
        <v>33</v>
      </c>
      <c r="E15" s="15" t="str">
        <f>"男"</f>
        <v>男</v>
      </c>
      <c r="F15" s="15" t="str">
        <f>"1994-12-18"</f>
        <v>1994-12-18</v>
      </c>
    </row>
    <row r="16" spans="1:6" s="11" customFormat="1" ht="24.95" customHeight="1">
      <c r="A16" s="12">
        <v>13</v>
      </c>
      <c r="B16" s="13" t="s">
        <v>34</v>
      </c>
      <c r="C16" s="14" t="s">
        <v>35</v>
      </c>
      <c r="D16" s="13" t="s">
        <v>36</v>
      </c>
      <c r="E16" s="15" t="str">
        <f>"男"</f>
        <v>男</v>
      </c>
      <c r="F16" s="15" t="str">
        <f>"1992-08-26"</f>
        <v>1992-08-26</v>
      </c>
    </row>
    <row r="17" spans="1:6" s="11" customFormat="1" ht="24.95" customHeight="1">
      <c r="A17" s="12">
        <v>14</v>
      </c>
      <c r="B17" s="13" t="s">
        <v>37</v>
      </c>
      <c r="C17" s="14" t="s">
        <v>38</v>
      </c>
      <c r="D17" s="13" t="s">
        <v>39</v>
      </c>
      <c r="E17" s="15" t="str">
        <f>"男"</f>
        <v>男</v>
      </c>
      <c r="F17" s="15" t="str">
        <f>"1993-01-02"</f>
        <v>1993-01-02</v>
      </c>
    </row>
    <row r="18" spans="1:6" s="11" customFormat="1" ht="24.95" customHeight="1">
      <c r="A18" s="12">
        <v>15</v>
      </c>
      <c r="B18" s="13" t="s">
        <v>40</v>
      </c>
      <c r="C18" s="14" t="s">
        <v>41</v>
      </c>
      <c r="D18" s="13" t="s">
        <v>42</v>
      </c>
      <c r="E18" s="15" t="str">
        <f>"女"</f>
        <v>女</v>
      </c>
      <c r="F18" s="15" t="str">
        <f>"1989-02-21"</f>
        <v>1989-02-21</v>
      </c>
    </row>
    <row r="19" spans="1:6" s="11" customFormat="1" ht="24.95" customHeight="1">
      <c r="A19" s="12">
        <v>16</v>
      </c>
      <c r="B19" s="13" t="s">
        <v>43</v>
      </c>
      <c r="C19" s="14" t="s">
        <v>44</v>
      </c>
      <c r="D19" s="13" t="s">
        <v>45</v>
      </c>
      <c r="E19" s="15" t="str">
        <f>"女"</f>
        <v>女</v>
      </c>
      <c r="F19" s="15" t="str">
        <f>"1997-12-29"</f>
        <v>1997-12-29</v>
      </c>
    </row>
    <row r="20" spans="1:6" s="11" customFormat="1" ht="24.95" customHeight="1">
      <c r="A20" s="12">
        <v>17</v>
      </c>
      <c r="B20" s="13" t="s">
        <v>46</v>
      </c>
      <c r="C20" s="14" t="s">
        <v>47</v>
      </c>
      <c r="D20" s="13" t="s">
        <v>48</v>
      </c>
      <c r="E20" s="15" t="str">
        <f>"男"</f>
        <v>男</v>
      </c>
      <c r="F20" s="15" t="str">
        <f>"1998-10-26"</f>
        <v>1998-10-26</v>
      </c>
    </row>
    <row r="21" spans="1:6" s="11" customFormat="1" ht="24.95" customHeight="1">
      <c r="A21" s="12">
        <v>18</v>
      </c>
      <c r="B21" s="14" t="s">
        <v>49</v>
      </c>
      <c r="C21" s="14" t="s">
        <v>50</v>
      </c>
      <c r="D21" s="14" t="s">
        <v>51</v>
      </c>
      <c r="E21" s="15" t="str">
        <f>"男"</f>
        <v>男</v>
      </c>
      <c r="F21" s="15" t="str">
        <f>"1997-06-08"</f>
        <v>1997-06-08</v>
      </c>
    </row>
    <row r="22" spans="1:6" s="11" customFormat="1" ht="24.95" customHeight="1">
      <c r="A22" s="12">
        <v>19</v>
      </c>
      <c r="B22" s="13" t="s">
        <v>52</v>
      </c>
      <c r="C22" s="14" t="s">
        <v>53</v>
      </c>
      <c r="D22" s="13" t="s">
        <v>54</v>
      </c>
      <c r="E22" s="15" t="str">
        <f>"女"</f>
        <v>女</v>
      </c>
      <c r="F22" s="15" t="str">
        <f>"1987-01-21"</f>
        <v>1987-01-21</v>
      </c>
    </row>
    <row r="23" spans="1:6" s="11" customFormat="1" ht="24.95" customHeight="1">
      <c r="A23" s="12">
        <v>20</v>
      </c>
      <c r="B23" s="13" t="s">
        <v>52</v>
      </c>
      <c r="C23" s="14" t="s">
        <v>55</v>
      </c>
      <c r="D23" s="13" t="s">
        <v>56</v>
      </c>
      <c r="E23" s="15" t="str">
        <f>"女"</f>
        <v>女</v>
      </c>
      <c r="F23" s="15" t="str">
        <f>"1992-07-14"</f>
        <v>1992-07-14</v>
      </c>
    </row>
    <row r="24" spans="1:6" s="11" customFormat="1" ht="24.95" customHeight="1">
      <c r="A24" s="12">
        <v>21</v>
      </c>
      <c r="B24" s="13" t="s">
        <v>57</v>
      </c>
      <c r="C24" s="14" t="s">
        <v>58</v>
      </c>
      <c r="D24" s="13" t="s">
        <v>59</v>
      </c>
      <c r="E24" s="15" t="str">
        <f>"女"</f>
        <v>女</v>
      </c>
      <c r="F24" s="15" t="str">
        <f>"1999-01"</f>
        <v>1999-01</v>
      </c>
    </row>
    <row r="25" spans="1:6" s="11" customFormat="1" ht="24.95" customHeight="1">
      <c r="A25" s="12">
        <v>22</v>
      </c>
      <c r="B25" s="13" t="s">
        <v>57</v>
      </c>
      <c r="C25" s="14" t="s">
        <v>60</v>
      </c>
      <c r="D25" s="13" t="s">
        <v>61</v>
      </c>
      <c r="E25" s="15" t="str">
        <f>"男"</f>
        <v>男</v>
      </c>
      <c r="F25" s="15" t="str">
        <f>"1999-12-24"</f>
        <v>1999-12-24</v>
      </c>
    </row>
    <row r="26" spans="1:6" s="11" customFormat="1" ht="24.95" customHeight="1">
      <c r="A26" s="12">
        <v>23</v>
      </c>
      <c r="B26" s="13" t="s">
        <v>62</v>
      </c>
      <c r="C26" s="14" t="s">
        <v>63</v>
      </c>
      <c r="D26" s="13" t="s">
        <v>64</v>
      </c>
      <c r="E26" s="15" t="str">
        <f>"女"</f>
        <v>女</v>
      </c>
      <c r="F26" s="15" t="str">
        <f>"1991-03-08"</f>
        <v>1991-03-08</v>
      </c>
    </row>
    <row r="27" spans="1:6" s="11" customFormat="1" ht="24.95" customHeight="1">
      <c r="A27" s="12">
        <v>24</v>
      </c>
      <c r="B27" s="13" t="s">
        <v>62</v>
      </c>
      <c r="C27" s="14" t="s">
        <v>65</v>
      </c>
      <c r="D27" s="13" t="s">
        <v>66</v>
      </c>
      <c r="E27" s="15" t="str">
        <f>"男"</f>
        <v>男</v>
      </c>
      <c r="F27" s="15" t="str">
        <f>"1997-01-09"</f>
        <v>1997-01-09</v>
      </c>
    </row>
    <row r="28" spans="1:6" s="11" customFormat="1" ht="24.95" customHeight="1">
      <c r="A28" s="12">
        <v>25</v>
      </c>
      <c r="B28" s="13" t="s">
        <v>67</v>
      </c>
      <c r="C28" s="14" t="s">
        <v>68</v>
      </c>
      <c r="D28" s="13" t="s">
        <v>69</v>
      </c>
      <c r="E28" s="15" t="str">
        <f>"女"</f>
        <v>女</v>
      </c>
      <c r="F28" s="15" t="str">
        <f>"1989-07-20"</f>
        <v>1989-07-20</v>
      </c>
    </row>
  </sheetData>
  <sheetProtection password="E9DF" sheet="1" objects="1" scenarios="1"/>
  <sortState ref="A3:F131">
    <sortCondition ref="A1:A131"/>
  </sortState>
  <mergeCells count="1">
    <mergeCell ref="A2:F2"/>
  </mergeCells>
  <phoneticPr fontId="1" type="noConversion"/>
  <pageMargins left="0.19685039370078741" right="0.23622047244094491" top="0.51181102362204722" bottom="0.31496062992125984" header="0.31496062992125984" footer="0.1574803149606299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中国石油大学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USER-</cp:lastModifiedBy>
  <cp:lastPrinted>2022-01-17T09:57:59Z</cp:lastPrinted>
  <dcterms:created xsi:type="dcterms:W3CDTF">2021-12-30T09:04:17Z</dcterms:created>
  <dcterms:modified xsi:type="dcterms:W3CDTF">2022-01-17T10:10:14Z</dcterms:modified>
</cp:coreProperties>
</file>